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UTN 2026\MEDRANO 2026\ORG. EMP 2026\CLASE  6  23 04 26\"/>
    </mc:Choice>
  </mc:AlternateContent>
  <xr:revisionPtr revIDLastSave="0" documentId="11_98ABAD43997828B5293A5F40A7CBD302325A9DD7" xr6:coauthVersionLast="47" xr6:coauthVersionMax="47" xr10:uidLastSave="{00000000-0000-0000-0000-000000000000}"/>
  <bookViews>
    <workbookView xWindow="0" yWindow="0" windowWidth="21600" windowHeight="9630" firstSheet="1" activeTab="1" xr2:uid="{00000000-000D-0000-FFFF-FFFF00000000}"/>
  </bookViews>
  <sheets>
    <sheet name="EE SIT. PATRIMONIAL" sheetId="3" r:id="rId1"/>
    <sheet name="EE. SIT . PATRIMONIAL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4" l="1"/>
  <c r="C59" i="4"/>
  <c r="H58" i="4" s="1"/>
  <c r="H22" i="4"/>
  <c r="A17" i="4"/>
  <c r="H36" i="4"/>
  <c r="C17" i="4" s="1"/>
  <c r="C25" i="4" s="1"/>
  <c r="H25" i="4" s="1"/>
  <c r="H35" i="4"/>
  <c r="H34" i="4"/>
  <c r="H33" i="4"/>
  <c r="H32" i="4"/>
  <c r="C38" i="4"/>
  <c r="C37" i="4"/>
  <c r="C36" i="4"/>
  <c r="C35" i="4"/>
  <c r="C34" i="4"/>
  <c r="C33" i="4"/>
  <c r="C32" i="4"/>
  <c r="E6" i="4"/>
  <c r="E8" i="4"/>
  <c r="E7" i="4"/>
  <c r="E5" i="4"/>
  <c r="E4" i="4"/>
  <c r="E3" i="4"/>
  <c r="A8" i="4"/>
  <c r="A7" i="4"/>
  <c r="A6" i="4"/>
  <c r="A5" i="4"/>
  <c r="A4" i="4"/>
  <c r="A3" i="4"/>
  <c r="H59" i="4" l="1"/>
  <c r="H24" i="4"/>
  <c r="H39" i="4"/>
  <c r="C42" i="4"/>
  <c r="H42" i="4" s="1"/>
  <c r="H41" i="4" l="1"/>
</calcChain>
</file>

<file path=xl/sharedStrings.xml><?xml version="1.0" encoding="utf-8"?>
<sst xmlns="http://schemas.openxmlformats.org/spreadsheetml/2006/main" count="92" uniqueCount="44">
  <si>
    <t xml:space="preserve">Denominación de la entidad: </t>
  </si>
  <si>
    <t>ESTADO DE SITUACION PATRIMONIAL AL .. / .. / ....  </t>
  </si>
  <si>
    <t>Actual</t>
  </si>
  <si>
    <t> ACTIVO</t>
  </si>
  <si>
    <t xml:space="preserve"> $ </t>
  </si>
  <si>
    <t> PASIVO</t>
  </si>
  <si>
    <t xml:space="preserve">$ </t>
  </si>
  <si>
    <t>Activo Corriente</t>
  </si>
  <si>
    <t>Pasivo  Corriente</t>
  </si>
  <si>
    <t>Total del Activo Corriente</t>
  </si>
  <si>
    <t>Total del Pasivo    Corriente</t>
  </si>
  <si>
    <t xml:space="preserve"> PATRIMONIO NETO </t>
  </si>
  <si>
    <t> TOTAL  DEL  ACTIVO</t>
  </si>
  <si>
    <t xml:space="preserve">$                </t>
  </si>
  <si>
    <t> TOTAL DEL PASIVO Y PATRIM. NETO</t>
  </si>
  <si>
    <t xml:space="preserve"> $               </t>
  </si>
  <si>
    <t>Dadas las siguientes cuentas contables, indica cuàl es el Est. De Situaciòn Patrimonial  correcto.</t>
  </si>
  <si>
    <t xml:space="preserve">1) </t>
  </si>
  <si>
    <t>Denominación de la entidad: LA FAVORITA SRL</t>
  </si>
  <si>
    <t>ESTADO DE SITUACION PATRIMONIAL AL 31/12/2025</t>
  </si>
  <si>
    <t xml:space="preserve"> ACTIVO</t>
  </si>
  <si>
    <t>$</t>
  </si>
  <si>
    <t xml:space="preserve"> PASIVO</t>
  </si>
  <si>
    <t xml:space="preserve">Caja y Bancos </t>
  </si>
  <si>
    <t>Proveedores</t>
  </si>
  <si>
    <t>Inversiones temporarias</t>
  </si>
  <si>
    <t>Préstamos Hipotecario</t>
  </si>
  <si>
    <t>Remuneraciones y Cargas Soc.a Pagar</t>
  </si>
  <si>
    <t xml:space="preserve">Banco XXX - Plazo Fijo </t>
  </si>
  <si>
    <t>Acreedores vs.</t>
  </si>
  <si>
    <t xml:space="preserve">Mercaderia </t>
  </si>
  <si>
    <t xml:space="preserve">Ds. X Ventas </t>
  </si>
  <si>
    <t xml:space="preserve">Rodados </t>
  </si>
  <si>
    <t>Marcas y Patentes.</t>
  </si>
  <si>
    <t xml:space="preserve"> TOTAL DEL PASIVO </t>
  </si>
  <si>
    <t xml:space="preserve"> PATRIMONIO NETO</t>
  </si>
  <si>
    <t xml:space="preserve"> TOTAL  DEL  ACTIVO</t>
  </si>
  <si>
    <t xml:space="preserve"> TOTAL DEL PASIVO Y PATRIMONIO NETO</t>
  </si>
  <si>
    <t>2)</t>
  </si>
  <si>
    <r>
      <t xml:space="preserve"> </t>
    </r>
    <r>
      <rPr>
        <b/>
        <u/>
        <sz val="8"/>
        <rFont val="Arial"/>
        <family val="2"/>
      </rPr>
      <t>ACTIVO</t>
    </r>
  </si>
  <si>
    <r>
      <t xml:space="preserve"> </t>
    </r>
    <r>
      <rPr>
        <b/>
        <u/>
        <sz val="8"/>
        <rFont val="Arial"/>
        <family val="2"/>
      </rPr>
      <t>PASIVO</t>
    </r>
  </si>
  <si>
    <t>Cargas fiscales</t>
  </si>
  <si>
    <r>
      <t xml:space="preserve"> </t>
    </r>
    <r>
      <rPr>
        <b/>
        <u/>
        <sz val="8"/>
        <rFont val="Arial"/>
        <family val="2"/>
      </rPr>
      <t>PATRIMONIO NETO</t>
    </r>
  </si>
  <si>
    <t>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</si>
</sst>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* #,##0.00_);_(* \(#,##0.00\);_(* &quot;-&quot;??_);_(@_)"/>
  </numFmts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B4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9" xfId="0" applyBorder="1"/>
    <xf numFmtId="0" fontId="0" fillId="0" borderId="0" xfId="0" applyBorder="1"/>
    <xf numFmtId="14" fontId="11" fillId="0" borderId="31" xfId="0" applyNumberFormat="1" applyFont="1" applyBorder="1" applyAlignment="1">
      <alignment horizontal="center"/>
    </xf>
    <xf numFmtId="14" fontId="9" fillId="0" borderId="32" xfId="0" applyNumberFormat="1" applyFont="1" applyFill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165" fontId="14" fillId="0" borderId="30" xfId="4" applyNumberFormat="1" applyFont="1" applyBorder="1"/>
    <xf numFmtId="165" fontId="14" fillId="0" borderId="30" xfId="4" applyNumberFormat="1" applyFont="1" applyBorder="1" applyAlignment="1"/>
    <xf numFmtId="165" fontId="14" fillId="0" borderId="30" xfId="0" applyNumberFormat="1" applyFont="1" applyBorder="1"/>
    <xf numFmtId="165" fontId="13" fillId="0" borderId="30" xfId="4" applyNumberFormat="1" applyFont="1" applyBorder="1" applyAlignment="1"/>
    <xf numFmtId="165" fontId="13" fillId="0" borderId="30" xfId="4" applyNumberFormat="1" applyFont="1" applyBorder="1"/>
    <xf numFmtId="165" fontId="14" fillId="0" borderId="0" xfId="4" applyNumberFormat="1" applyFont="1" applyBorder="1"/>
    <xf numFmtId="165" fontId="14" fillId="0" borderId="35" xfId="4" applyNumberFormat="1" applyFont="1" applyBorder="1" applyAlignment="1">
      <alignment vertical="top"/>
    </xf>
    <xf numFmtId="165" fontId="14" fillId="0" borderId="1" xfId="4" applyNumberFormat="1" applyFont="1" applyBorder="1" applyAlignment="1">
      <alignment vertical="center"/>
    </xf>
    <xf numFmtId="165" fontId="14" fillId="0" borderId="34" xfId="0" applyNumberFormat="1" applyFont="1" applyBorder="1"/>
    <xf numFmtId="165" fontId="13" fillId="0" borderId="35" xfId="4" applyNumberFormat="1" applyFont="1" applyBorder="1"/>
    <xf numFmtId="165" fontId="13" fillId="0" borderId="36" xfId="0" applyNumberFormat="1" applyFont="1" applyBorder="1"/>
    <xf numFmtId="165" fontId="13" fillId="0" borderId="1" xfId="4" applyNumberFormat="1" applyFont="1" applyBorder="1"/>
    <xf numFmtId="165" fontId="13" fillId="0" borderId="1" xfId="4" applyNumberFormat="1" applyFont="1" applyBorder="1" applyAlignment="1">
      <alignment vertical="center"/>
    </xf>
    <xf numFmtId="164" fontId="0" fillId="0" borderId="0" xfId="5" applyFont="1"/>
    <xf numFmtId="165" fontId="13" fillId="7" borderId="35" xfId="4" applyNumberFormat="1" applyFont="1" applyFill="1" applyBorder="1"/>
    <xf numFmtId="0" fontId="9" fillId="5" borderId="0" xfId="0" applyFont="1" applyFill="1" applyBorder="1" applyAlignment="1">
      <alignment horizontal="center" vertical="center"/>
    </xf>
    <xf numFmtId="165" fontId="14" fillId="5" borderId="0" xfId="4" applyNumberFormat="1" applyFont="1" applyFill="1" applyBorder="1" applyAlignment="1">
      <alignment vertical="center"/>
    </xf>
    <xf numFmtId="165" fontId="13" fillId="5" borderId="0" xfId="4" applyNumberFormat="1" applyFont="1" applyFill="1" applyBorder="1" applyAlignment="1">
      <alignment vertical="center"/>
    </xf>
    <xf numFmtId="0" fontId="0" fillId="5" borderId="0" xfId="0" applyFill="1"/>
    <xf numFmtId="14" fontId="9" fillId="0" borderId="36" xfId="0" applyNumberFormat="1" applyFont="1" applyFill="1" applyBorder="1" applyAlignment="1">
      <alignment horizontal="center"/>
    </xf>
    <xf numFmtId="0" fontId="10" fillId="0" borderId="37" xfId="0" applyFont="1" applyBorder="1" applyAlignment="1"/>
    <xf numFmtId="0" fontId="9" fillId="5" borderId="0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9" fillId="6" borderId="40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top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9" fillId="6" borderId="40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9" fillId="6" borderId="41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6" borderId="34" xfId="0" applyFont="1" applyFill="1" applyBorder="1" applyAlignment="1">
      <alignment horizontal="center"/>
    </xf>
    <xf numFmtId="0" fontId="9" fillId="6" borderId="39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/>
    </xf>
    <xf numFmtId="0" fontId="9" fillId="6" borderId="32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6" borderId="35" xfId="0" applyFont="1" applyFill="1" applyBorder="1" applyAlignment="1">
      <alignment horizontal="center"/>
    </xf>
    <xf numFmtId="0" fontId="9" fillId="6" borderId="29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2" borderId="1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6" xfId="0" applyFont="1" applyBorder="1" applyAlignment="1"/>
  </cellXfs>
  <cellStyles count="6">
    <cellStyle name="Millares" xfId="4" builtinId="3"/>
    <cellStyle name="Moneda" xfId="5" builtinId="4"/>
    <cellStyle name="Moneda 2" xfId="1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</xdr:col>
      <xdr:colOff>334060</xdr:colOff>
      <xdr:row>19</xdr:row>
      <xdr:rowOff>124347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4906060" cy="3743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K37"/>
  <sheetViews>
    <sheetView topLeftCell="A25" workbookViewId="0">
      <selection activeCell="K16" sqref="K16"/>
    </sheetView>
  </sheetViews>
  <sheetFormatPr defaultColWidth="11.42578125" defaultRowHeight="15"/>
  <cols>
    <col min="5" max="5" width="23.42578125" customWidth="1"/>
    <col min="11" max="11" width="22.5703125" customWidth="1"/>
  </cols>
  <sheetData>
    <row r="21" spans="1:11" ht="15.75" thickBot="1"/>
    <row r="22" spans="1:11" ht="18.75">
      <c r="A22" s="112" t="s">
        <v>0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4"/>
    </row>
    <row r="23" spans="1:11" ht="25.5" customHeight="1" thickBot="1">
      <c r="A23" s="115" t="s">
        <v>1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7"/>
    </row>
    <row r="24" spans="1:11" ht="21.95" customHeight="1" thickBot="1">
      <c r="A24" s="2"/>
      <c r="B24" s="1"/>
      <c r="C24" s="1"/>
      <c r="D24" s="1"/>
      <c r="E24" s="3" t="s">
        <v>2</v>
      </c>
      <c r="F24" s="1"/>
      <c r="G24" s="1"/>
      <c r="H24" s="1"/>
      <c r="I24" s="126"/>
      <c r="J24" s="127"/>
      <c r="K24" s="3" t="s">
        <v>2</v>
      </c>
    </row>
    <row r="25" spans="1:11" ht="21.95" customHeight="1" thickBot="1">
      <c r="A25" s="118" t="s">
        <v>3</v>
      </c>
      <c r="B25" s="119"/>
      <c r="C25" s="119"/>
      <c r="D25" s="120"/>
      <c r="E25" s="14" t="s">
        <v>4</v>
      </c>
      <c r="F25" s="118" t="s">
        <v>5</v>
      </c>
      <c r="G25" s="119"/>
      <c r="H25" s="119"/>
      <c r="I25" s="119"/>
      <c r="J25" s="120"/>
      <c r="K25" s="8" t="s">
        <v>6</v>
      </c>
    </row>
    <row r="26" spans="1:11" ht="21.95" customHeight="1" thickBot="1">
      <c r="A26" s="109" t="s">
        <v>7</v>
      </c>
      <c r="B26" s="110"/>
      <c r="C26" s="110"/>
      <c r="D26" s="111"/>
      <c r="E26" s="13"/>
      <c r="F26" s="124" t="s">
        <v>8</v>
      </c>
      <c r="G26" s="125"/>
      <c r="H26" s="125"/>
      <c r="I26" s="125"/>
      <c r="J26" s="125"/>
      <c r="K26" s="9"/>
    </row>
    <row r="27" spans="1:11" ht="21.95" customHeight="1" thickBot="1">
      <c r="A27" s="121"/>
      <c r="B27" s="122"/>
      <c r="C27" s="122"/>
      <c r="D27" s="123"/>
      <c r="E27" s="5"/>
      <c r="F27" s="89"/>
      <c r="G27" s="90"/>
      <c r="H27" s="90"/>
      <c r="I27" s="90"/>
      <c r="J27" s="91"/>
      <c r="K27" s="4"/>
    </row>
    <row r="28" spans="1:11" ht="21.95" customHeight="1" thickBot="1">
      <c r="A28" s="89"/>
      <c r="B28" s="90"/>
      <c r="C28" s="90"/>
      <c r="D28" s="91"/>
      <c r="E28" s="5"/>
      <c r="F28" s="89"/>
      <c r="G28" s="90"/>
      <c r="H28" s="90"/>
      <c r="I28" s="90"/>
      <c r="J28" s="91"/>
      <c r="K28" s="6"/>
    </row>
    <row r="29" spans="1:11" ht="21.95" customHeight="1" thickBot="1">
      <c r="A29" s="89"/>
      <c r="B29" s="90"/>
      <c r="C29" s="90"/>
      <c r="D29" s="91"/>
      <c r="E29" s="4"/>
      <c r="F29" s="89"/>
      <c r="G29" s="90"/>
      <c r="H29" s="90"/>
      <c r="I29" s="90"/>
      <c r="J29" s="91"/>
      <c r="K29" s="3"/>
    </row>
    <row r="30" spans="1:11" ht="21.95" customHeight="1" thickBot="1">
      <c r="A30" s="89"/>
      <c r="B30" s="90"/>
      <c r="C30" s="90"/>
      <c r="D30" s="91"/>
      <c r="E30" s="5"/>
      <c r="F30" s="89"/>
      <c r="G30" s="90"/>
      <c r="H30" s="90"/>
      <c r="I30" s="90"/>
      <c r="J30" s="91"/>
      <c r="K30" s="7"/>
    </row>
    <row r="31" spans="1:11" ht="21.95" customHeight="1" thickBot="1">
      <c r="A31" s="89"/>
      <c r="B31" s="90"/>
      <c r="C31" s="90"/>
      <c r="D31" s="91"/>
      <c r="E31" s="5"/>
      <c r="F31" s="89"/>
      <c r="G31" s="90"/>
      <c r="H31" s="90"/>
      <c r="I31" s="90"/>
      <c r="J31" s="91"/>
      <c r="K31" s="10"/>
    </row>
    <row r="32" spans="1:11" ht="21.95" customHeight="1" thickBot="1">
      <c r="A32" s="89"/>
      <c r="B32" s="90"/>
      <c r="C32" s="90"/>
      <c r="D32" s="91"/>
      <c r="E32" s="5"/>
      <c r="F32" s="89"/>
      <c r="G32" s="90"/>
      <c r="H32" s="90"/>
      <c r="I32" s="90"/>
      <c r="J32" s="91"/>
      <c r="K32" s="8"/>
    </row>
    <row r="33" spans="1:11" ht="21.95" customHeight="1" thickBot="1">
      <c r="A33" s="89"/>
      <c r="B33" s="90"/>
      <c r="C33" s="90"/>
      <c r="D33" s="91"/>
      <c r="E33" s="5"/>
      <c r="F33" s="106"/>
      <c r="G33" s="107"/>
      <c r="H33" s="107"/>
      <c r="I33" s="107"/>
      <c r="J33" s="108"/>
      <c r="K33" s="43"/>
    </row>
    <row r="34" spans="1:11" ht="21.95" customHeight="1" thickBot="1">
      <c r="A34" s="89"/>
      <c r="B34" s="90"/>
      <c r="C34" s="90"/>
      <c r="D34" s="91"/>
      <c r="E34" s="5"/>
      <c r="F34" s="89"/>
      <c r="G34" s="90"/>
      <c r="H34" s="90"/>
      <c r="I34" s="90"/>
      <c r="J34" s="91"/>
      <c r="K34" s="10"/>
    </row>
    <row r="35" spans="1:11" ht="21.95" customHeight="1" thickBot="1">
      <c r="A35" s="92" t="s">
        <v>9</v>
      </c>
      <c r="B35" s="93"/>
      <c r="C35" s="93"/>
      <c r="D35" s="94"/>
      <c r="E35" s="44"/>
      <c r="F35" s="103" t="s">
        <v>10</v>
      </c>
      <c r="G35" s="104"/>
      <c r="H35" s="104"/>
      <c r="I35" s="104"/>
      <c r="J35" s="105"/>
      <c r="K35" s="10"/>
    </row>
    <row r="36" spans="1:11" ht="21.95" customHeight="1" thickBot="1">
      <c r="A36" s="95"/>
      <c r="B36" s="96"/>
      <c r="C36" s="96"/>
      <c r="D36" s="97"/>
      <c r="E36" s="11"/>
      <c r="F36" s="98" t="s">
        <v>11</v>
      </c>
      <c r="G36" s="99"/>
      <c r="H36" s="99"/>
      <c r="I36" s="100"/>
      <c r="J36" s="101"/>
      <c r="K36" s="102"/>
    </row>
    <row r="37" spans="1:11" ht="21.95" customHeight="1" thickBot="1">
      <c r="A37" s="83" t="s">
        <v>12</v>
      </c>
      <c r="B37" s="84"/>
      <c r="C37" s="84"/>
      <c r="D37" s="85"/>
      <c r="E37" s="12" t="s">
        <v>13</v>
      </c>
      <c r="F37" s="86" t="s">
        <v>14</v>
      </c>
      <c r="G37" s="84"/>
      <c r="H37" s="84"/>
      <c r="I37" s="85"/>
      <c r="J37" s="87" t="s">
        <v>15</v>
      </c>
      <c r="K37" s="88"/>
    </row>
  </sheetData>
  <mergeCells count="31">
    <mergeCell ref="A26:D26"/>
    <mergeCell ref="F27:J27"/>
    <mergeCell ref="A22:K22"/>
    <mergeCell ref="A23:K23"/>
    <mergeCell ref="I24:J24"/>
    <mergeCell ref="A25:D25"/>
    <mergeCell ref="F25:J25"/>
    <mergeCell ref="A27:D27"/>
    <mergeCell ref="F26:J26"/>
    <mergeCell ref="A28:D28"/>
    <mergeCell ref="A29:D29"/>
    <mergeCell ref="A30:D30"/>
    <mergeCell ref="A31:D31"/>
    <mergeCell ref="F35:J35"/>
    <mergeCell ref="F32:J32"/>
    <mergeCell ref="F33:J33"/>
    <mergeCell ref="F34:J34"/>
    <mergeCell ref="F28:J28"/>
    <mergeCell ref="F29:J29"/>
    <mergeCell ref="F30:J30"/>
    <mergeCell ref="F31:J31"/>
    <mergeCell ref="A37:D37"/>
    <mergeCell ref="F37:I37"/>
    <mergeCell ref="J37:K37"/>
    <mergeCell ref="A32:D32"/>
    <mergeCell ref="A35:D35"/>
    <mergeCell ref="A36:D36"/>
    <mergeCell ref="F36:I36"/>
    <mergeCell ref="J36:K36"/>
    <mergeCell ref="A33:D33"/>
    <mergeCell ref="A34:D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tabSelected="1" workbookViewId="0">
      <selection activeCell="A56" sqref="A56:B56"/>
    </sheetView>
  </sheetViews>
  <sheetFormatPr defaultColWidth="11.42578125" defaultRowHeight="15"/>
  <cols>
    <col min="1" max="1" width="14.140625" customWidth="1"/>
    <col min="2" max="2" width="20" customWidth="1"/>
    <col min="3" max="3" width="13" bestFit="1" customWidth="1"/>
    <col min="5" max="5" width="23.7109375" customWidth="1"/>
    <col min="6" max="6" width="14.42578125" customWidth="1"/>
    <col min="7" max="7" width="11.42578125" hidden="1" customWidth="1"/>
    <col min="8" max="8" width="17.28515625" customWidth="1"/>
    <col min="11" max="11" width="11.42578125" customWidth="1"/>
    <col min="13" max="13" width="16.85546875" customWidth="1"/>
    <col min="16" max="16" width="11.42578125" customWidth="1"/>
    <col min="19" max="19" width="11.42578125" customWidth="1"/>
  </cols>
  <sheetData>
    <row r="1" spans="1:8" ht="23.25" customHeight="1" thickBot="1">
      <c r="A1" s="62" t="s">
        <v>16</v>
      </c>
      <c r="B1" s="63"/>
      <c r="C1" s="63"/>
      <c r="D1" s="63"/>
      <c r="E1" s="63"/>
      <c r="F1" s="63"/>
      <c r="G1" s="63"/>
      <c r="H1" s="64"/>
    </row>
    <row r="3" spans="1:8">
      <c r="A3" s="65" t="str">
        <f>+A32</f>
        <v xml:space="preserve">Caja y Bancos </v>
      </c>
      <c r="B3" s="65"/>
      <c r="C3" s="34">
        <v>25000</v>
      </c>
      <c r="E3" s="45" t="str">
        <f>+A34</f>
        <v xml:space="preserve">Ds. X Ventas </v>
      </c>
      <c r="F3" s="34">
        <v>25000</v>
      </c>
    </row>
    <row r="4" spans="1:8">
      <c r="A4" s="65" t="str">
        <f>+D32</f>
        <v>Proveedores</v>
      </c>
      <c r="B4" s="65"/>
      <c r="C4" s="34">
        <v>5699</v>
      </c>
      <c r="E4" s="45" t="str">
        <f>+D33</f>
        <v>Préstamos Hipotecario</v>
      </c>
      <c r="F4" s="34">
        <v>555699</v>
      </c>
    </row>
    <row r="5" spans="1:8">
      <c r="A5" s="65" t="str">
        <f>+D35</f>
        <v>Acreedores vs.</v>
      </c>
      <c r="B5" s="65"/>
      <c r="C5" s="34">
        <v>5600</v>
      </c>
      <c r="E5" s="45" t="str">
        <f>+D36</f>
        <v>Cargas fiscales</v>
      </c>
      <c r="F5" s="34">
        <v>9600</v>
      </c>
    </row>
    <row r="6" spans="1:8">
      <c r="A6" s="65" t="str">
        <f>+A36</f>
        <v xml:space="preserve">Mercaderia </v>
      </c>
      <c r="B6" s="65"/>
      <c r="C6" s="34">
        <v>69000</v>
      </c>
      <c r="E6" s="45" t="str">
        <f>+A33</f>
        <v>Inversiones temporarias</v>
      </c>
      <c r="F6" s="34">
        <v>80000</v>
      </c>
    </row>
    <row r="7" spans="1:8">
      <c r="A7" s="65" t="str">
        <f>+A37</f>
        <v xml:space="preserve">Rodados </v>
      </c>
      <c r="B7" s="65"/>
      <c r="C7" s="34">
        <v>140269</v>
      </c>
      <c r="E7" s="45" t="str">
        <f>+A35</f>
        <v xml:space="preserve">Banco XXX - Plazo Fijo </v>
      </c>
      <c r="F7" s="34">
        <v>1200000</v>
      </c>
    </row>
    <row r="8" spans="1:8">
      <c r="A8" s="65" t="str">
        <f>+D34</f>
        <v>Remuneraciones y Cargas Soc.a Pagar</v>
      </c>
      <c r="B8" s="65"/>
      <c r="C8" s="34">
        <v>18000</v>
      </c>
      <c r="E8" s="45" t="str">
        <f>+A38</f>
        <v>Marcas y Patentes.</v>
      </c>
      <c r="F8" s="34">
        <v>1000000</v>
      </c>
    </row>
    <row r="10" spans="1:8" ht="15.75" thickBot="1">
      <c r="A10" t="s">
        <v>17</v>
      </c>
    </row>
    <row r="11" spans="1:8">
      <c r="A11" s="66" t="s">
        <v>18</v>
      </c>
      <c r="B11" s="67"/>
      <c r="C11" s="67"/>
      <c r="D11" s="67"/>
      <c r="E11" s="67"/>
      <c r="F11" s="67"/>
      <c r="G11" s="67"/>
      <c r="H11" s="68"/>
    </row>
    <row r="12" spans="1:8" ht="15.75" thickBot="1">
      <c r="A12" s="69" t="s">
        <v>19</v>
      </c>
      <c r="B12" s="70"/>
      <c r="C12" s="70"/>
      <c r="D12" s="70"/>
      <c r="E12" s="70"/>
      <c r="F12" s="70"/>
      <c r="G12" s="70"/>
      <c r="H12" s="71"/>
    </row>
    <row r="13" spans="1:8">
      <c r="A13" s="15"/>
      <c r="B13" s="16"/>
      <c r="C13" s="40" t="s">
        <v>2</v>
      </c>
      <c r="D13" s="15"/>
      <c r="E13" s="16"/>
      <c r="F13" s="16"/>
      <c r="G13" s="17"/>
      <c r="H13" s="18" t="s">
        <v>2</v>
      </c>
    </row>
    <row r="14" spans="1:8">
      <c r="A14" s="72" t="s">
        <v>20</v>
      </c>
      <c r="B14" s="73"/>
      <c r="C14" s="19" t="s">
        <v>21</v>
      </c>
      <c r="D14" s="74" t="s">
        <v>22</v>
      </c>
      <c r="E14" s="75"/>
      <c r="F14" s="75"/>
      <c r="G14" s="76"/>
      <c r="H14" s="20" t="s">
        <v>21</v>
      </c>
    </row>
    <row r="15" spans="1:8">
      <c r="A15" s="46" t="s">
        <v>23</v>
      </c>
      <c r="B15" s="47"/>
      <c r="C15" s="21">
        <v>25000</v>
      </c>
      <c r="D15" s="46" t="s">
        <v>24</v>
      </c>
      <c r="E15" s="56"/>
      <c r="F15" s="56"/>
      <c r="G15" s="47"/>
      <c r="H15" s="24">
        <v>5699</v>
      </c>
    </row>
    <row r="16" spans="1:8">
      <c r="A16" s="46" t="s">
        <v>25</v>
      </c>
      <c r="B16" s="47"/>
      <c r="C16" s="21">
        <v>80000</v>
      </c>
      <c r="D16" s="46" t="s">
        <v>26</v>
      </c>
      <c r="E16" s="56"/>
      <c r="F16" s="56"/>
      <c r="G16" s="47"/>
      <c r="H16" s="25">
        <v>555699</v>
      </c>
    </row>
    <row r="17" spans="1:12">
      <c r="A17" s="46" t="str">
        <f>+D36</f>
        <v>Cargas fiscales</v>
      </c>
      <c r="B17" s="47"/>
      <c r="C17" s="21">
        <f>+H36</f>
        <v>9600</v>
      </c>
      <c r="D17" s="46" t="s">
        <v>27</v>
      </c>
      <c r="E17" s="56"/>
      <c r="F17" s="56"/>
      <c r="G17" s="47"/>
      <c r="H17" s="25">
        <v>18000</v>
      </c>
    </row>
    <row r="18" spans="1:12">
      <c r="A18" s="46" t="s">
        <v>28</v>
      </c>
      <c r="B18" s="47"/>
      <c r="C18" s="21">
        <v>1200000</v>
      </c>
      <c r="D18" s="46" t="s">
        <v>29</v>
      </c>
      <c r="E18" s="56"/>
      <c r="F18" s="56"/>
      <c r="G18" s="47"/>
      <c r="H18" s="25">
        <v>5600</v>
      </c>
    </row>
    <row r="19" spans="1:12">
      <c r="A19" s="46" t="s">
        <v>30</v>
      </c>
      <c r="B19" s="47"/>
      <c r="C19" s="22">
        <v>69000</v>
      </c>
      <c r="D19" s="46" t="s">
        <v>31</v>
      </c>
      <c r="E19" s="56"/>
      <c r="F19" s="56"/>
      <c r="G19" s="47"/>
      <c r="H19" s="25">
        <v>25000</v>
      </c>
    </row>
    <row r="20" spans="1:12">
      <c r="A20" s="46" t="s">
        <v>32</v>
      </c>
      <c r="B20" s="47"/>
      <c r="C20" s="22">
        <v>140269</v>
      </c>
      <c r="D20" s="46"/>
      <c r="E20" s="56"/>
      <c r="F20" s="56"/>
      <c r="G20" s="47"/>
      <c r="H20" s="25"/>
    </row>
    <row r="21" spans="1:12" ht="15.75" thickBot="1">
      <c r="A21" s="46" t="s">
        <v>33</v>
      </c>
      <c r="B21" s="47"/>
      <c r="C21" s="21">
        <v>1000000</v>
      </c>
      <c r="D21" s="46"/>
      <c r="E21" s="47"/>
      <c r="F21" s="46"/>
      <c r="G21" s="47"/>
      <c r="H21" s="30"/>
    </row>
    <row r="22" spans="1:12" ht="15.75" thickBot="1">
      <c r="A22" s="48"/>
      <c r="B22" s="48"/>
      <c r="C22" s="29"/>
      <c r="D22" s="57" t="s">
        <v>34</v>
      </c>
      <c r="E22" s="58"/>
      <c r="F22" s="58"/>
      <c r="G22" s="59"/>
      <c r="H22" s="32">
        <f>SUM(H15:H21)</f>
        <v>609998</v>
      </c>
    </row>
    <row r="23" spans="1:12">
      <c r="A23" s="48"/>
      <c r="B23" s="48"/>
      <c r="C23" s="23"/>
      <c r="D23" s="55"/>
      <c r="E23" s="55"/>
      <c r="F23" s="55"/>
      <c r="G23" s="55"/>
      <c r="H23" s="31"/>
    </row>
    <row r="24" spans="1:12" ht="15.75" thickBot="1">
      <c r="A24" s="82"/>
      <c r="B24" s="82"/>
      <c r="C24" s="27"/>
      <c r="D24" s="51" t="s">
        <v>35</v>
      </c>
      <c r="E24" s="51"/>
      <c r="F24" s="51"/>
      <c r="G24" s="51"/>
      <c r="H24" s="35">
        <f>+C25-H22</f>
        <v>1913871</v>
      </c>
    </row>
    <row r="25" spans="1:12" ht="15.75" thickBot="1">
      <c r="A25" s="49" t="s">
        <v>36</v>
      </c>
      <c r="B25" s="50"/>
      <c r="C25" s="28">
        <f>+C15+C16+C17+C18+C19+C20+C21</f>
        <v>2523869</v>
      </c>
      <c r="D25" s="52" t="s">
        <v>37</v>
      </c>
      <c r="E25" s="53"/>
      <c r="F25" s="53"/>
      <c r="G25" s="54"/>
      <c r="H25" s="33">
        <f>+C25</f>
        <v>2523869</v>
      </c>
    </row>
    <row r="26" spans="1:12" s="39" customFormat="1">
      <c r="A26" s="36"/>
      <c r="B26" s="36"/>
      <c r="C26" s="37"/>
      <c r="D26" s="36"/>
      <c r="E26" s="36"/>
      <c r="F26" s="36"/>
      <c r="G26" s="36"/>
      <c r="H26" s="38"/>
    </row>
    <row r="27" spans="1:12" s="39" customFormat="1" ht="15.75" thickBot="1">
      <c r="A27" s="42" t="s">
        <v>38</v>
      </c>
      <c r="B27" s="36"/>
      <c r="C27" s="37"/>
      <c r="D27" s="36"/>
      <c r="E27" s="36"/>
      <c r="F27" s="36"/>
      <c r="G27" s="36"/>
      <c r="H27" s="38"/>
    </row>
    <row r="28" spans="1:12">
      <c r="A28" s="66" t="s">
        <v>18</v>
      </c>
      <c r="B28" s="67"/>
      <c r="C28" s="67"/>
      <c r="D28" s="67"/>
      <c r="E28" s="67"/>
      <c r="F28" s="67"/>
      <c r="G28" s="67"/>
      <c r="H28" s="68"/>
      <c r="J28" s="16"/>
      <c r="K28" s="16"/>
      <c r="L28" s="16"/>
    </row>
    <row r="29" spans="1:12" ht="15.75" thickBot="1">
      <c r="A29" s="69" t="s">
        <v>19</v>
      </c>
      <c r="B29" s="70"/>
      <c r="C29" s="70"/>
      <c r="D29" s="70"/>
      <c r="E29" s="70"/>
      <c r="F29" s="70"/>
      <c r="G29" s="70"/>
      <c r="H29" s="71"/>
      <c r="J29" s="16"/>
      <c r="K29" s="16"/>
      <c r="L29" s="16"/>
    </row>
    <row r="30" spans="1:12">
      <c r="A30" s="15"/>
      <c r="B30" s="16"/>
      <c r="C30" s="40" t="s">
        <v>2</v>
      </c>
      <c r="D30" s="15"/>
      <c r="E30" s="16"/>
      <c r="F30" s="16"/>
      <c r="G30" s="17"/>
      <c r="H30" s="18" t="s">
        <v>2</v>
      </c>
      <c r="J30" s="16"/>
      <c r="K30" s="16"/>
      <c r="L30" s="16"/>
    </row>
    <row r="31" spans="1:12">
      <c r="A31" s="78" t="s">
        <v>39</v>
      </c>
      <c r="B31" s="78"/>
      <c r="C31" s="19" t="s">
        <v>21</v>
      </c>
      <c r="D31" s="79" t="s">
        <v>40</v>
      </c>
      <c r="E31" s="80"/>
      <c r="F31" s="80"/>
      <c r="G31" s="81"/>
      <c r="H31" s="20" t="s">
        <v>21</v>
      </c>
      <c r="J31" s="16"/>
      <c r="K31" s="16"/>
      <c r="L31" s="16"/>
    </row>
    <row r="32" spans="1:12">
      <c r="A32" s="46" t="s">
        <v>23</v>
      </c>
      <c r="B32" s="47"/>
      <c r="C32" s="21">
        <f>+C3</f>
        <v>25000</v>
      </c>
      <c r="D32" s="46" t="s">
        <v>24</v>
      </c>
      <c r="E32" s="56"/>
      <c r="F32" s="56"/>
      <c r="G32" s="47"/>
      <c r="H32" s="24">
        <f>+C4</f>
        <v>5699</v>
      </c>
      <c r="J32" s="77"/>
      <c r="K32" s="77"/>
      <c r="L32" s="26"/>
    </row>
    <row r="33" spans="1:14">
      <c r="A33" s="46" t="s">
        <v>25</v>
      </c>
      <c r="B33" s="47"/>
      <c r="C33" s="21">
        <f>+F6</f>
        <v>80000</v>
      </c>
      <c r="D33" s="46" t="s">
        <v>26</v>
      </c>
      <c r="E33" s="56"/>
      <c r="F33" s="56"/>
      <c r="G33" s="47"/>
      <c r="H33" s="25">
        <f>+F4</f>
        <v>555699</v>
      </c>
      <c r="J33" s="16"/>
      <c r="K33" s="16"/>
      <c r="L33" s="16"/>
    </row>
    <row r="34" spans="1:14">
      <c r="A34" s="46" t="s">
        <v>31</v>
      </c>
      <c r="B34" s="47"/>
      <c r="C34" s="21">
        <f>+F3</f>
        <v>25000</v>
      </c>
      <c r="D34" s="46" t="s">
        <v>27</v>
      </c>
      <c r="E34" s="56"/>
      <c r="F34" s="56"/>
      <c r="G34" s="47"/>
      <c r="H34" s="25">
        <f>+C8</f>
        <v>18000</v>
      </c>
      <c r="J34" s="16"/>
      <c r="K34" s="16"/>
      <c r="L34" s="16"/>
    </row>
    <row r="35" spans="1:14">
      <c r="A35" s="46" t="s">
        <v>28</v>
      </c>
      <c r="B35" s="47"/>
      <c r="C35" s="22">
        <f>+F7</f>
        <v>1200000</v>
      </c>
      <c r="D35" s="46" t="s">
        <v>29</v>
      </c>
      <c r="E35" s="56"/>
      <c r="F35" s="56"/>
      <c r="G35" s="47"/>
      <c r="H35" s="25">
        <f>+C5</f>
        <v>5600</v>
      </c>
      <c r="J35" s="16"/>
      <c r="K35" s="16"/>
      <c r="L35" s="16"/>
    </row>
    <row r="36" spans="1:14">
      <c r="A36" s="46" t="s">
        <v>30</v>
      </c>
      <c r="B36" s="47"/>
      <c r="C36" s="22">
        <f>+C6</f>
        <v>69000</v>
      </c>
      <c r="D36" s="46" t="s">
        <v>41</v>
      </c>
      <c r="E36" s="56"/>
      <c r="F36" s="56"/>
      <c r="G36" s="47"/>
      <c r="H36" s="25">
        <f>+F5</f>
        <v>9600</v>
      </c>
      <c r="J36" s="16"/>
      <c r="K36" s="16"/>
      <c r="L36" s="16"/>
    </row>
    <row r="37" spans="1:14">
      <c r="A37" s="46" t="s">
        <v>32</v>
      </c>
      <c r="B37" s="47"/>
      <c r="C37" s="22">
        <f>+C7</f>
        <v>140269</v>
      </c>
      <c r="D37" s="46"/>
      <c r="E37" s="56"/>
      <c r="F37" s="56"/>
      <c r="G37" s="47"/>
      <c r="H37" s="25"/>
      <c r="J37" s="16"/>
      <c r="K37" s="16"/>
      <c r="L37" s="16"/>
    </row>
    <row r="38" spans="1:14" ht="15.75" thickBot="1">
      <c r="A38" s="46" t="s">
        <v>33</v>
      </c>
      <c r="B38" s="47"/>
      <c r="C38" s="21">
        <f>+F8</f>
        <v>1000000</v>
      </c>
      <c r="D38" s="60"/>
      <c r="E38" s="61"/>
      <c r="F38" s="61"/>
      <c r="G38" s="41"/>
      <c r="H38" s="30"/>
    </row>
    <row r="39" spans="1:14" ht="15.75" thickBot="1">
      <c r="A39" s="48"/>
      <c r="B39" s="48"/>
      <c r="C39" s="29"/>
      <c r="D39" s="57" t="s">
        <v>34</v>
      </c>
      <c r="E39" s="58"/>
      <c r="F39" s="58"/>
      <c r="G39" s="59"/>
      <c r="H39" s="32">
        <f>SUM(H32:H38)</f>
        <v>594598</v>
      </c>
    </row>
    <row r="40" spans="1:14">
      <c r="A40" s="48"/>
      <c r="B40" s="48"/>
      <c r="C40" s="23"/>
      <c r="D40" s="55"/>
      <c r="E40" s="55"/>
      <c r="F40" s="55"/>
      <c r="G40" s="55"/>
      <c r="H40" s="31"/>
    </row>
    <row r="41" spans="1:14" ht="15.75" thickBot="1">
      <c r="A41" s="82"/>
      <c r="B41" s="82"/>
      <c r="C41" s="27"/>
      <c r="D41" s="51" t="s">
        <v>42</v>
      </c>
      <c r="E41" s="51"/>
      <c r="F41" s="51"/>
      <c r="G41" s="51"/>
      <c r="H41" s="35">
        <f>+H42-H39</f>
        <v>1944671</v>
      </c>
    </row>
    <row r="42" spans="1:14" ht="15.75" thickBot="1">
      <c r="A42" s="49" t="s">
        <v>36</v>
      </c>
      <c r="B42" s="50"/>
      <c r="C42" s="28">
        <f>SUM(C32:C41)</f>
        <v>2539269</v>
      </c>
      <c r="D42" s="52" t="s">
        <v>37</v>
      </c>
      <c r="E42" s="53"/>
      <c r="F42" s="53"/>
      <c r="G42" s="54"/>
      <c r="H42" s="33">
        <f>+C42</f>
        <v>2539269</v>
      </c>
    </row>
    <row r="44" spans="1:14" ht="15.75" thickBot="1">
      <c r="A44" t="s">
        <v>43</v>
      </c>
    </row>
    <row r="45" spans="1:14">
      <c r="A45" s="66" t="s">
        <v>18</v>
      </c>
      <c r="B45" s="67"/>
      <c r="C45" s="67"/>
      <c r="D45" s="67"/>
      <c r="E45" s="67"/>
      <c r="F45" s="67"/>
      <c r="G45" s="67"/>
      <c r="H45" s="68"/>
    </row>
    <row r="46" spans="1:14" ht="15.75" thickBot="1">
      <c r="A46" s="69" t="s">
        <v>19</v>
      </c>
      <c r="B46" s="70"/>
      <c r="C46" s="70"/>
      <c r="D46" s="70"/>
      <c r="E46" s="70"/>
      <c r="F46" s="70"/>
      <c r="G46" s="70"/>
      <c r="H46" s="71"/>
      <c r="K46" s="16"/>
      <c r="L46" s="16"/>
      <c r="M46" s="16"/>
      <c r="N46" s="16"/>
    </row>
    <row r="47" spans="1:14">
      <c r="A47" s="15"/>
      <c r="B47" s="16"/>
      <c r="C47" s="40" t="s">
        <v>2</v>
      </c>
      <c r="D47" s="15"/>
      <c r="E47" s="16"/>
      <c r="F47" s="16"/>
      <c r="G47" s="17"/>
      <c r="H47" s="18" t="s">
        <v>2</v>
      </c>
      <c r="K47" s="16"/>
      <c r="L47" s="16"/>
      <c r="M47" s="16"/>
      <c r="N47" s="16"/>
    </row>
    <row r="48" spans="1:14">
      <c r="A48" s="78" t="s">
        <v>20</v>
      </c>
      <c r="B48" s="78"/>
      <c r="C48" s="19" t="s">
        <v>21</v>
      </c>
      <c r="D48" s="79" t="s">
        <v>22</v>
      </c>
      <c r="E48" s="80"/>
      <c r="F48" s="80"/>
      <c r="G48" s="81"/>
      <c r="H48" s="20" t="s">
        <v>21</v>
      </c>
      <c r="K48" s="16"/>
      <c r="L48" s="16"/>
      <c r="M48" s="16"/>
      <c r="N48" s="16"/>
    </row>
    <row r="49" spans="1:14">
      <c r="A49" s="46" t="s">
        <v>23</v>
      </c>
      <c r="B49" s="47"/>
      <c r="C49" s="21">
        <v>25000</v>
      </c>
      <c r="D49" s="46" t="s">
        <v>24</v>
      </c>
      <c r="E49" s="56"/>
      <c r="F49" s="56"/>
      <c r="G49" s="47"/>
      <c r="H49" s="24">
        <v>5699</v>
      </c>
      <c r="K49" s="16"/>
      <c r="L49" s="16"/>
      <c r="M49" s="16"/>
      <c r="N49" s="16"/>
    </row>
    <row r="50" spans="1:14">
      <c r="A50" s="46" t="s">
        <v>25</v>
      </c>
      <c r="B50" s="47"/>
      <c r="C50" s="21">
        <v>80000</v>
      </c>
      <c r="D50" s="46" t="s">
        <v>26</v>
      </c>
      <c r="E50" s="56"/>
      <c r="F50" s="56"/>
      <c r="G50" s="47"/>
      <c r="H50" s="25">
        <v>555699</v>
      </c>
      <c r="K50" s="77"/>
      <c r="L50" s="77"/>
      <c r="M50" s="26"/>
      <c r="N50" s="16"/>
    </row>
    <row r="51" spans="1:14">
      <c r="A51" s="46" t="s">
        <v>31</v>
      </c>
      <c r="B51" s="47"/>
      <c r="C51" s="21">
        <v>25000</v>
      </c>
      <c r="D51" s="46" t="s">
        <v>33</v>
      </c>
      <c r="E51" s="56"/>
      <c r="F51" s="56"/>
      <c r="G51" s="47"/>
      <c r="H51" s="25">
        <v>1000000</v>
      </c>
      <c r="K51" s="16"/>
      <c r="L51" s="16"/>
      <c r="M51" s="16"/>
      <c r="N51" s="16"/>
    </row>
    <row r="52" spans="1:14">
      <c r="A52" s="46" t="s">
        <v>28</v>
      </c>
      <c r="B52" s="47"/>
      <c r="C52" s="22">
        <v>1200000</v>
      </c>
      <c r="D52" s="46" t="s">
        <v>29</v>
      </c>
      <c r="E52" s="56"/>
      <c r="F52" s="56"/>
      <c r="G52" s="47"/>
      <c r="H52" s="25">
        <v>5600</v>
      </c>
      <c r="K52" s="16"/>
      <c r="L52" s="16"/>
      <c r="M52" s="16"/>
      <c r="N52" s="16"/>
    </row>
    <row r="53" spans="1:14">
      <c r="A53" s="46" t="s">
        <v>30</v>
      </c>
      <c r="B53" s="47"/>
      <c r="C53" s="22">
        <v>69000</v>
      </c>
      <c r="D53" s="46" t="s">
        <v>41</v>
      </c>
      <c r="E53" s="56"/>
      <c r="F53" s="56"/>
      <c r="G53" s="47"/>
      <c r="H53" s="25">
        <v>9600</v>
      </c>
      <c r="K53" s="16"/>
      <c r="L53" s="16"/>
      <c r="M53" s="16"/>
      <c r="N53" s="16"/>
    </row>
    <row r="54" spans="1:14">
      <c r="A54" s="46" t="s">
        <v>32</v>
      </c>
      <c r="B54" s="47"/>
      <c r="C54" s="22">
        <v>140269</v>
      </c>
      <c r="D54" s="46"/>
      <c r="E54" s="56"/>
      <c r="F54" s="56"/>
      <c r="G54" s="47"/>
      <c r="H54" s="25"/>
      <c r="K54" s="16"/>
      <c r="L54" s="16"/>
      <c r="M54" s="16"/>
      <c r="N54" s="16"/>
    </row>
    <row r="55" spans="1:14" ht="15.75" thickBot="1">
      <c r="A55" s="46" t="s">
        <v>27</v>
      </c>
      <c r="B55" s="47"/>
      <c r="C55" s="22">
        <v>18000</v>
      </c>
      <c r="D55" s="46"/>
      <c r="E55" s="47"/>
      <c r="F55" s="46"/>
      <c r="G55" s="47"/>
      <c r="H55" s="30"/>
      <c r="K55" s="16"/>
      <c r="L55" s="16"/>
      <c r="M55" s="16"/>
      <c r="N55" s="16"/>
    </row>
    <row r="56" spans="1:14" ht="15.75" thickBot="1">
      <c r="A56" s="48"/>
      <c r="B56" s="48"/>
      <c r="C56" s="29"/>
      <c r="D56" s="57" t="s">
        <v>34</v>
      </c>
      <c r="E56" s="58"/>
      <c r="F56" s="58"/>
      <c r="G56" s="59"/>
      <c r="H56" s="32">
        <f>SUM(H49:H55)</f>
        <v>1576598</v>
      </c>
      <c r="K56" s="16"/>
      <c r="L56" s="16"/>
      <c r="M56" s="16"/>
      <c r="N56" s="16"/>
    </row>
    <row r="57" spans="1:14">
      <c r="A57" s="48"/>
      <c r="B57" s="48"/>
      <c r="C57" s="23"/>
      <c r="D57" s="55"/>
      <c r="E57" s="55"/>
      <c r="F57" s="55"/>
      <c r="G57" s="55"/>
      <c r="H57" s="31"/>
      <c r="K57" s="16"/>
      <c r="L57" s="16"/>
      <c r="M57" s="16"/>
      <c r="N57" s="16"/>
    </row>
    <row r="58" spans="1:14" ht="15.75" thickBot="1">
      <c r="A58" s="82"/>
      <c r="B58" s="82"/>
      <c r="C58" s="27"/>
      <c r="D58" s="51" t="s">
        <v>35</v>
      </c>
      <c r="E58" s="51"/>
      <c r="F58" s="51"/>
      <c r="G58" s="51"/>
      <c r="H58" s="35">
        <f>+C59-H56</f>
        <v>-19329</v>
      </c>
      <c r="K58" s="16"/>
      <c r="L58" s="16"/>
      <c r="M58" s="16"/>
      <c r="N58" s="16"/>
    </row>
    <row r="59" spans="1:14" ht="15.75" thickBot="1">
      <c r="A59" s="49" t="s">
        <v>36</v>
      </c>
      <c r="B59" s="50"/>
      <c r="C59" s="28">
        <f>SUM(C49:C58)</f>
        <v>1557269</v>
      </c>
      <c r="D59" s="52" t="s">
        <v>37</v>
      </c>
      <c r="E59" s="53"/>
      <c r="F59" s="53"/>
      <c r="G59" s="54"/>
      <c r="H59" s="33">
        <f>+C59</f>
        <v>1557269</v>
      </c>
      <c r="K59" s="16"/>
      <c r="L59" s="16"/>
      <c r="M59" s="16"/>
      <c r="N59" s="16"/>
    </row>
  </sheetData>
  <mergeCells count="89">
    <mergeCell ref="A58:B58"/>
    <mergeCell ref="D58:G58"/>
    <mergeCell ref="A59:B59"/>
    <mergeCell ref="D59:G59"/>
    <mergeCell ref="K50:L50"/>
    <mergeCell ref="D55:E55"/>
    <mergeCell ref="F55:G55"/>
    <mergeCell ref="A57:B57"/>
    <mergeCell ref="D57:G57"/>
    <mergeCell ref="A56:B56"/>
    <mergeCell ref="D56:G56"/>
    <mergeCell ref="A55:B55"/>
    <mergeCell ref="A51:B51"/>
    <mergeCell ref="D51:G51"/>
    <mergeCell ref="A52:B52"/>
    <mergeCell ref="D52:G52"/>
    <mergeCell ref="A53:B53"/>
    <mergeCell ref="D53:G53"/>
    <mergeCell ref="A54:B54"/>
    <mergeCell ref="D54:G54"/>
    <mergeCell ref="A48:B48"/>
    <mergeCell ref="D48:G48"/>
    <mergeCell ref="A49:B49"/>
    <mergeCell ref="D49:G49"/>
    <mergeCell ref="A50:B50"/>
    <mergeCell ref="D50:G50"/>
    <mergeCell ref="A45:H45"/>
    <mergeCell ref="A46:H46"/>
    <mergeCell ref="A17:B17"/>
    <mergeCell ref="A23:B23"/>
    <mergeCell ref="D23:G23"/>
    <mergeCell ref="A24:B24"/>
    <mergeCell ref="D24:G24"/>
    <mergeCell ref="A25:B25"/>
    <mergeCell ref="D25:G25"/>
    <mergeCell ref="A20:B20"/>
    <mergeCell ref="A21:B21"/>
    <mergeCell ref="D21:E21"/>
    <mergeCell ref="F21:G21"/>
    <mergeCell ref="A22:B22"/>
    <mergeCell ref="D22:G22"/>
    <mergeCell ref="A41:B41"/>
    <mergeCell ref="J32:K32"/>
    <mergeCell ref="D17:G17"/>
    <mergeCell ref="A18:B18"/>
    <mergeCell ref="D18:G18"/>
    <mergeCell ref="A19:B19"/>
    <mergeCell ref="D19:G19"/>
    <mergeCell ref="A29:H29"/>
    <mergeCell ref="A28:H28"/>
    <mergeCell ref="A31:B31"/>
    <mergeCell ref="D31:G31"/>
    <mergeCell ref="A32:B32"/>
    <mergeCell ref="A7:B7"/>
    <mergeCell ref="A8:B8"/>
    <mergeCell ref="D35:G35"/>
    <mergeCell ref="D32:G32"/>
    <mergeCell ref="D33:G33"/>
    <mergeCell ref="D15:G15"/>
    <mergeCell ref="D34:G34"/>
    <mergeCell ref="D20:G20"/>
    <mergeCell ref="A11:H11"/>
    <mergeCell ref="A12:H12"/>
    <mergeCell ref="A14:B14"/>
    <mergeCell ref="D14:G14"/>
    <mergeCell ref="A15:B15"/>
    <mergeCell ref="A1:H1"/>
    <mergeCell ref="A3:B3"/>
    <mergeCell ref="A4:B4"/>
    <mergeCell ref="A5:B5"/>
    <mergeCell ref="A6:B6"/>
    <mergeCell ref="D36:G36"/>
    <mergeCell ref="D37:G37"/>
    <mergeCell ref="D39:G39"/>
    <mergeCell ref="A40:B40"/>
    <mergeCell ref="A16:B16"/>
    <mergeCell ref="D16:G16"/>
    <mergeCell ref="D38:F38"/>
    <mergeCell ref="A39:B39"/>
    <mergeCell ref="A42:B42"/>
    <mergeCell ref="D41:G41"/>
    <mergeCell ref="D42:G42"/>
    <mergeCell ref="D40:G40"/>
    <mergeCell ref="A33:B33"/>
    <mergeCell ref="A34:B34"/>
    <mergeCell ref="A35:B35"/>
    <mergeCell ref="A37:B37"/>
    <mergeCell ref="A38:B38"/>
    <mergeCell ref="A36:B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ghilino</dc:creator>
  <cp:keywords/>
  <dc:description/>
  <cp:lastModifiedBy>Franco Tineo</cp:lastModifiedBy>
  <cp:revision/>
  <dcterms:created xsi:type="dcterms:W3CDTF">2025-04-10T16:02:13Z</dcterms:created>
  <dcterms:modified xsi:type="dcterms:W3CDTF">2026-05-13T02:39:08Z</dcterms:modified>
  <cp:category/>
  <cp:contentStatus/>
</cp:coreProperties>
</file>